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ateekraj/Desktop/"/>
    </mc:Choice>
  </mc:AlternateContent>
  <xr:revisionPtr revIDLastSave="0" documentId="13_ncr:1_{332BC311-9E7A-9842-9B0F-3BDD59EF2977}" xr6:coauthVersionLast="45" xr6:coauthVersionMax="45" xr10:uidLastSave="{00000000-0000-0000-0000-000000000000}"/>
  <bookViews>
    <workbookView xWindow="0" yWindow="440" windowWidth="28800" windowHeight="17560" xr2:uid="{6D27074C-C36A-8C4C-B247-8F440FD45CB5}"/>
  </bookViews>
  <sheets>
    <sheet name="Sheet1" sheetId="1" r:id="rId1"/>
  </sheets>
  <definedNames>
    <definedName name="_xlnm._FilterDatabase" localSheetId="0" hidden="1">Sheet1!$A$2:$J$37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/>
  <c r="J3" i="1"/>
  <c r="J10" i="1"/>
  <c r="J16" i="1"/>
  <c r="J18" i="1"/>
  <c r="J17" i="1"/>
  <c r="J24" i="1"/>
  <c r="J23" i="1"/>
  <c r="J25" i="1"/>
  <c r="J27" i="1"/>
  <c r="J29" i="1"/>
  <c r="J35" i="1"/>
  <c r="J37" i="1"/>
  <c r="J4" i="1"/>
  <c r="I6" i="1"/>
  <c r="J6" i="1"/>
  <c r="I9" i="1"/>
  <c r="J9" i="1"/>
  <c r="I39" i="1"/>
  <c r="J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tc={331A0171-E7A7-5D48-8839-B43236E9E02B}</author>
    <author>tc={31FC965A-5634-FE49-91D0-C7C80C205853}</author>
    <author>tc={7BDC237D-5F3C-2B47-884F-D275F799469F}</author>
    <author>tc={2315D063-FF7D-6E49-AC39-CBE099FBCFBF}</author>
    <author>tc={38333D71-A322-BA46-9338-E06CC9C1D6BB}</author>
    <author>tc={DFC23188-360D-164E-BFB3-F43F13D6267F}</author>
    <author>tc={3588E4B8-F886-4E48-8CDB-8EBBFC3E441C}</author>
    <author>tc={8AE45FDC-41FA-0E4A-8F25-A635BBAF5B0A}</author>
    <author>tc={1F3ACD2F-A322-254B-B3BD-6A930EDAD194}</author>
  </authors>
  <commentList>
    <comment ref="I3" authorId="0" shapeId="0" xr:uid="{331A0171-E7A7-5D48-8839-B43236E9E02B}">
      <text>
        <t>[Threaded comment]
Your version of Excel allows you to read this threaded comment; however, any edits to it will get removed if the file is opened in a newer version of Excel. Learn more: https://go.microsoft.com/fwlink/?linkid=870924
Comment:
    SBI Research https://sbi.co.in/documents/13958/2820818/Ecowrap_20200326.pdf/aa1753af-157d-46e7-37d4-b5cd926fbcd5?t=1585301167766</t>
      </text>
    </comment>
    <comment ref="I4" authorId="1" shapeId="0" xr:uid="{31FC965A-5634-FE49-91D0-C7C80C205853}">
      <text>
        <t>[Threaded comment]
Your version of Excel allows you to read this threaded comment; however, any edits to it will get removed if the file is opened in a newer version of Excel. Learn more: https://go.microsoft.com/fwlink/?linkid=870924
Comment:
    SBI Research https://sbi.co.in/documents/13958/2820818/Ecowrap_20200326.pdf/aa1753af-157d-46e7-37d4-b5cd926fbcd5?t=1585301167766</t>
      </text>
    </comment>
    <comment ref="I7" authorId="2" shapeId="0" xr:uid="{7BDC237D-5F3C-2B47-884F-D275F799469F}">
      <text>
        <t>[Threaded comment]
Your version of Excel allows you to read this threaded comment; however, any edits to it will get removed if the file is opened in a newer version of Excel. Learn more: https://go.microsoft.com/fwlink/?linkid=870924
Comment:
    SBI Research https://sbi.co.in/documents/13958/2820818/Ecowrap_20200326.pdf/aa1753af-157d-46e7-37d4-b5cd926fbcd5?t=1585301167766</t>
      </text>
    </comment>
    <comment ref="E8" authorId="3" shapeId="0" xr:uid="{2315D063-FF7D-6E49-AC39-CBE099FBCFBF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item 16</t>
      </text>
    </comment>
    <comment ref="I8" authorId="4" shapeId="0" xr:uid="{38333D71-A322-BA46-9338-E06CC9C1D6BB}">
      <text>
        <t>[Threaded comment]
Your version of Excel allows you to read this threaded comment; however, any edits to it will get removed if the file is opened in a newer version of Excel. Learn more: https://go.microsoft.com/fwlink/?linkid=870924
Comment:
    Same as item 16</t>
      </text>
    </comment>
    <comment ref="I10" authorId="5" shapeId="0" xr:uid="{DFC23188-360D-164E-BFB3-F43F13D6267F}">
      <text>
        <t>[Threaded comment]
Your version of Excel allows you to read this threaded comment; however, any edits to it will get removed if the file is opened in a newer version of Excel. Learn more: https://go.microsoft.com/fwlink/?linkid=870924
Comment:
    SBI Research https://sbi.co.in/documents/13958/2820818/Ecowrap_20200326.pdf/aa1753af-157d-46e7-37d4-b5cd926fbcd5?t=1585301167766</t>
      </text>
    </comment>
    <comment ref="I23" authorId="6" shapeId="0" xr:uid="{3588E4B8-F886-4E48-8CDB-8EBBFC3E441C}">
      <text>
        <t>[Threaded comment]
Your version of Excel allows you to read this threaded comment; however, any edits to it will get removed if the file is opened in a newer version of Excel. Learn more: https://go.microsoft.com/fwlink/?linkid=870924
Comment:
    Jeffries https://www.boomlive.in/fact-file/aatmanirbhar-bharat-economic-package-how-much-will-it-really-cost-8164</t>
      </text>
    </comment>
    <comment ref="I27" authorId="7" shapeId="0" xr:uid="{8AE45FDC-41FA-0E4A-8F25-A635BBAF5B0A}">
      <text>
        <t>[Threaded comment]
Your version of Excel allows you to read this threaded comment; however, any edits to it will get removed if the file is opened in a newer version of Excel. Learn more: https://go.microsoft.com/fwlink/?linkid=870924
Comment:
    HSBC, Jeffries https://www.boomlive.in/fact-file/aatmanirbhar-bharat-economic-package-how-much-will-it-really-cost-8164</t>
      </text>
    </comment>
    <comment ref="I29" authorId="8" shapeId="0" xr:uid="{1F3ACD2F-A322-254B-B3BD-6A930EDAD194}">
      <text>
        <t>[Threaded comment]
Your version of Excel allows you to read this threaded comment; however, any edits to it will get removed if the file is opened in a newer version of Excel. Learn more: https://go.microsoft.com/fwlink/?linkid=870924
Comment:
    SBI Research https://www.boomlive.in/fact-file/aatmanirbhar-bharat-economic-package-how-much-will-it-really-cost-8164</t>
      </text>
    </comment>
  </commentList>
</comments>
</file>

<file path=xl/sharedStrings.xml><?xml version="1.0" encoding="utf-8"?>
<sst xmlns="http://schemas.openxmlformats.org/spreadsheetml/2006/main" count="187" uniqueCount="91">
  <si>
    <t>India's Stimulus Package</t>
  </si>
  <si>
    <t>Date</t>
  </si>
  <si>
    <t>Measure</t>
  </si>
  <si>
    <t>Beneficiary</t>
  </si>
  <si>
    <t>Immediacy</t>
  </si>
  <si>
    <t>Type</t>
  </si>
  <si>
    <t>Beneficiary size</t>
  </si>
  <si>
    <t>Immediate</t>
  </si>
  <si>
    <t>Direct</t>
  </si>
  <si>
    <t>PM Gareeb Kalyan Ann Yojana</t>
  </si>
  <si>
    <t>Stated measure</t>
  </si>
  <si>
    <t>Rs 50,00,000 insurance per worker</t>
  </si>
  <si>
    <t>Front load Rs 2000 payment</t>
  </si>
  <si>
    <t>Cost (Rs crore)</t>
  </si>
  <si>
    <t>Not immediate</t>
  </si>
  <si>
    <t>Collateral free lending limit increased from Rs 10 lack to Rs 20 lack</t>
  </si>
  <si>
    <t>Advance</t>
  </si>
  <si>
    <t>75% of non refundable advance of EPF or 3 month wage</t>
  </si>
  <si>
    <t>State governments utilize district mineral fund</t>
  </si>
  <si>
    <t>Tranche 1</t>
  </si>
  <si>
    <t>State governments utilize Rs 31000 crore welfare fund</t>
  </si>
  <si>
    <t>Emergency credit line upto 20% of outstanding credit (Rs 3 lack crore)</t>
  </si>
  <si>
    <t>Fund of funds for growth potential MSMEs (Rs 50000 crore)</t>
  </si>
  <si>
    <t>Rs 500 per month through Jan Dhan for 3 months</t>
  </si>
  <si>
    <t>Rs 1000 one time payment</t>
  </si>
  <si>
    <t>Rs 20 increase in minimum wage in MNREGA from Rs 182 to Rs 202</t>
  </si>
  <si>
    <t>Tranche 2</t>
  </si>
  <si>
    <t>Tranche 3</t>
  </si>
  <si>
    <t>Rs 30,000 crore Special Liquidity Scheme (Rs 30000)</t>
  </si>
  <si>
    <t>First 20% of loss will be borne by the Guarantor ie., Government of India. (Rs 45000)</t>
  </si>
  <si>
    <t>PFC/REC to infuse liquidity of Rs 90,000 cr to DISCOMs against receivables  (Rs 90000 crore)</t>
  </si>
  <si>
    <t>25% decrease in TDS/TCS rates (Rs 50000 crore)</t>
  </si>
  <si>
    <t>Tranche 4</t>
  </si>
  <si>
    <t>Tranche 5</t>
  </si>
  <si>
    <t>Businesses</t>
  </si>
  <si>
    <t>5 kg wheat/rice per person, 1 kg pulses per household for 3 months</t>
  </si>
  <si>
    <t>Working capital upto Rs 10,000 (Rs 5000 crore)</t>
  </si>
  <si>
    <t>Interest subvention of 2% for MUDRA Shishu Loans (Rs 1500 crore)</t>
  </si>
  <si>
    <t>Credit/Liquiidity</t>
  </si>
  <si>
    <t>Additional Emergency Working Capital through NABARD (Rs 30000 crore)</t>
  </si>
  <si>
    <t>5 kg wheat/rice per person, 1 kg pulses per migrant for 2 months</t>
  </si>
  <si>
    <t>Credit boost through Kisan Credit Card (Rs 200000 crore)</t>
  </si>
  <si>
    <t>S.No.</t>
  </si>
  <si>
    <t>Technical upgradation to attain FSSAI food standards, build brands and marketing (Rs 10000 crore)</t>
  </si>
  <si>
    <t>Program</t>
  </si>
  <si>
    <t>Animal husbandry infrastructure development fund (Rs 15000 crore)</t>
  </si>
  <si>
    <t>10,00,000 hectare covered under Herbal cultivation in next two years (Rs 4000 crore)</t>
  </si>
  <si>
    <t>50% subsidy on transport from surplus to deficient markets, 50% subsidy on storage</t>
  </si>
  <si>
    <t>Viability Gap Funding enhanced to upto 30% of total project cost (Rs 8100 crore)</t>
  </si>
  <si>
    <t>Investment in fisheries infrastructure (Rs 20000 crore)</t>
  </si>
  <si>
    <t>Scheme for industry development (Rs 500 crore)</t>
  </si>
  <si>
    <t>Subordinate debt for stressed MSMEs (Rs 20000 crore)</t>
  </si>
  <si>
    <t>Extension of Credit linked housing subsidy scheme upto March 2021 (Rs 70000 crore)</t>
  </si>
  <si>
    <t>Increase in allocation for MNREGA (Rs 40000 crore)</t>
  </si>
  <si>
    <t>Businesses: DISCOMSs</t>
  </si>
  <si>
    <t>Businesses: Beekeeping</t>
  </si>
  <si>
    <t>Businesses: Animal husbandry</t>
  </si>
  <si>
    <t>Individuals: Farmers</t>
  </si>
  <si>
    <t>Individuals: Farmers (PM Kisan Yojana)</t>
  </si>
  <si>
    <t>Businesses: Fisheries</t>
  </si>
  <si>
    <t>Businesses: Food microenterprises</t>
  </si>
  <si>
    <t>Infrastructure: Healthcare</t>
  </si>
  <si>
    <t>Infrastructure: Farming supply chain</t>
  </si>
  <si>
    <t>Individuals: Health workers</t>
  </si>
  <si>
    <t>Businesses: Herbal cultivation</t>
  </si>
  <si>
    <t>Individuals: Middle class families</t>
  </si>
  <si>
    <t>Individuals: Workers Building and construction</t>
  </si>
  <si>
    <t>Individuals: Workers Migrants</t>
  </si>
  <si>
    <t>Businesses: MSME (growth potential)</t>
  </si>
  <si>
    <t>Businesses: MSME (upto 100 cr turnover and 25 cr outstanding)</t>
  </si>
  <si>
    <t>Businesses: NBFC/HFC/MFI</t>
  </si>
  <si>
    <t>Businesses and Individuals: Organized firms and employees</t>
  </si>
  <si>
    <t>Individuals: Workers Organized</t>
  </si>
  <si>
    <t>Individuals: Poor families (PDS)</t>
  </si>
  <si>
    <t>Individuals: Poor families (Ujjwala Yojana)</t>
  </si>
  <si>
    <t>Individuals: Poor</t>
  </si>
  <si>
    <t>Individuals: Poor Widows, senior citizens, divyang</t>
  </si>
  <si>
    <t>Individuals: Poor women (Jan Dhan)</t>
  </si>
  <si>
    <t>Individuals: Poor women (self help groups)</t>
  </si>
  <si>
    <t>Individuals: Farmers small and marginal</t>
  </si>
  <si>
    <t>Businesses: Small businesses</t>
  </si>
  <si>
    <t>Infrastructure: Social</t>
  </si>
  <si>
    <t>Individuals: Street Vendors</t>
  </si>
  <si>
    <t>Businesses: MSME (Stressed)</t>
  </si>
  <si>
    <t>Concessions</t>
  </si>
  <si>
    <t>PF contribution reduced from 12% to 10% for 3 months (Rs 6750)</t>
  </si>
  <si>
    <t>Total:</t>
  </si>
  <si>
    <t>Businesses and Individuals: Small organized firms and employees</t>
  </si>
  <si>
    <t>24% of wage contribution in EPF account for workers income &lt;Rs 15000 in business with &lt; 100 workers</t>
  </si>
  <si>
    <t>Cost (USD million)</t>
  </si>
  <si>
    <t>Gas cylinder provided to each family for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</si>
</sst>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0" fillId="0" borderId="4" xfId="0" applyBorder="1"/>
    <xf numFmtId="15" fontId="0" fillId="0" borderId="0" xfId="0" applyNumberFormat="1" applyBorder="1"/>
    <xf numFmtId="0" fontId="4" fillId="0" borderId="0" xfId="1" applyBorder="1"/>
    <xf numFmtId="0" fontId="0" fillId="0" borderId="0" xfId="0" applyBorder="1"/>
    <xf numFmtId="3" fontId="0" fillId="0" borderId="0" xfId="0" applyNumberFormat="1" applyBorder="1"/>
    <xf numFmtId="0" fontId="0" fillId="0" borderId="5" xfId="0" applyBorder="1"/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1" fillId="0" borderId="11" xfId="0" applyFont="1" applyBorder="1"/>
    <xf numFmtId="0" fontId="0" fillId="0" borderId="1" xfId="0" applyBorder="1"/>
    <xf numFmtId="15" fontId="0" fillId="0" borderId="2" xfId="0" applyNumberFormat="1" applyBorder="1"/>
    <xf numFmtId="0" fontId="4" fillId="0" borderId="2" xfId="1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15" fontId="0" fillId="0" borderId="7" xfId="0" applyNumberFormat="1" applyBorder="1"/>
    <xf numFmtId="0" fontId="4" fillId="0" borderId="7" xfId="1" applyBorder="1"/>
    <xf numFmtId="0" fontId="0" fillId="0" borderId="9" xfId="0" applyBorder="1"/>
    <xf numFmtId="15" fontId="0" fillId="0" borderId="10" xfId="0" applyNumberFormat="1" applyBorder="1"/>
    <xf numFmtId="0" fontId="4" fillId="0" borderId="10" xfId="1" applyBorder="1"/>
    <xf numFmtId="0" fontId="0" fillId="0" borderId="10" xfId="0" applyBorder="1"/>
    <xf numFmtId="3" fontId="0" fillId="0" borderId="10" xfId="0" applyNumberFormat="1" applyBorder="1"/>
    <xf numFmtId="0" fontId="0" fillId="0" borderId="11" xfId="0" applyBorder="1"/>
    <xf numFmtId="0" fontId="0" fillId="0" borderId="10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0" xfId="0" applyFont="1"/>
    <xf numFmtId="0" fontId="0" fillId="0" borderId="5" xfId="0" applyFont="1" applyBorder="1"/>
    <xf numFmtId="0" fontId="1" fillId="0" borderId="12" xfId="0" applyFont="1" applyBorder="1"/>
    <xf numFmtId="1" fontId="0" fillId="0" borderId="13" xfId="0" applyNumberFormat="1" applyBorder="1"/>
    <xf numFmtId="1" fontId="0" fillId="0" borderId="14" xfId="0" applyNumberFormat="1" applyBorder="1"/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rateek Raj" id="{91F13928-3C2D-774C-8112-367E650AE69E}" userId="S::prateekraj@iimb.ac.in::8363d441-a566-4ddb-b675-38bcb99aeef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" dT="2020-05-29T13:11:57.20" personId="{91F13928-3C2D-774C-8112-367E650AE69E}" id="{331A0171-E7A7-5D48-8839-B43236E9E02B}">
    <text>SBI Research https://sbi.co.in/documents/13958/2820818/Ecowrap_20200326.pdf/aa1753af-157d-46e7-37d4-b5cd926fbcd5?t=1585301167766</text>
  </threadedComment>
  <threadedComment ref="I4" dT="2020-05-29T12:58:04.09" personId="{91F13928-3C2D-774C-8112-367E650AE69E}" id="{31FC965A-5634-FE49-91D0-C7C80C205853}">
    <text>SBI Research https://sbi.co.in/documents/13958/2820818/Ecowrap_20200326.pdf/aa1753af-157d-46e7-37d4-b5cd926fbcd5?t=1585301167766</text>
  </threadedComment>
  <threadedComment ref="I7" dT="2020-05-29T13:08:43.07" personId="{91F13928-3C2D-774C-8112-367E650AE69E}" id="{7BDC237D-5F3C-2B47-884F-D275F799469F}">
    <text>SBI Research https://sbi.co.in/documents/13958/2820818/Ecowrap_20200326.pdf/aa1753af-157d-46e7-37d4-b5cd926fbcd5?t=1585301167766</text>
  </threadedComment>
  <threadedComment ref="E8" dT="2020-05-29T12:58:26.94" personId="{91F13928-3C2D-774C-8112-367E650AE69E}" id="{2315D063-FF7D-6E49-AC39-CBE099FBCFBF}">
    <text>Based on item 16</text>
  </threadedComment>
  <threadedComment ref="I8" dT="2020-05-29T13:11:20.97" personId="{91F13928-3C2D-774C-8112-367E650AE69E}" id="{38333D71-A322-BA46-9338-E06CC9C1D6BB}">
    <text>Same as item 16</text>
  </threadedComment>
  <threadedComment ref="I10" dT="2020-05-29T13:10:40.50" personId="{91F13928-3C2D-774C-8112-367E650AE69E}" id="{DFC23188-360D-164E-BFB3-F43F13D6267F}">
    <text>SBI Research https://sbi.co.in/documents/13958/2820818/Ecowrap_20200326.pdf/aa1753af-157d-46e7-37d4-b5cd926fbcd5?t=1585301167766</text>
  </threadedComment>
  <threadedComment ref="I23" dT="2020-05-29T12:49:00.35" personId="{91F13928-3C2D-774C-8112-367E650AE69E}" id="{3588E4B8-F886-4E48-8CDB-8EBBFC3E441C}">
    <text>Jeffries https://www.boomlive.in/fact-file/aatmanirbhar-bharat-economic-package-how-much-will-it-really-cost-8164</text>
  </threadedComment>
  <threadedComment ref="I27" dT="2020-05-29T12:50:18.14" personId="{91F13928-3C2D-774C-8112-367E650AE69E}" id="{8AE45FDC-41FA-0E4A-8F25-A635BBAF5B0A}">
    <text>HSBC, Jeffries https://www.boomlive.in/fact-file/aatmanirbhar-bharat-economic-package-how-much-will-it-really-cost-8164</text>
  </threadedComment>
  <threadedComment ref="I29" dT="2020-05-29T12:50:59.04" personId="{91F13928-3C2D-774C-8112-367E650AE69E}" id="{1F3ACD2F-A322-254B-B3BD-6A930EDAD194}">
    <text>SBI Research https://www.boomlive.in/fact-file/aatmanirbhar-bharat-economic-package-how-much-will-it-really-cost-8164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ib.gov.in/PressReleasePage.aspx?PRID=1624104" TargetMode="External"/><Relationship Id="rId13" Type="http://schemas.microsoft.com/office/2017/10/relationships/threadedComment" Target="../threadedComments/threadedComment1.xml"/><Relationship Id="rId3" Type="http://schemas.openxmlformats.org/officeDocument/2006/relationships/hyperlink" Target="https://pib.gov.in/PressReleasePage.aspx?PRID=1608345" TargetMode="External"/><Relationship Id="rId7" Type="http://schemas.openxmlformats.org/officeDocument/2006/relationships/hyperlink" Target="https://www.pib.gov.in/PressReleasePage.aspx?PRID=1624104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pib.gov.in/PressReleasePage.aspx?PRID=1623840" TargetMode="External"/><Relationship Id="rId1" Type="http://schemas.openxmlformats.org/officeDocument/2006/relationships/hyperlink" Target="https://pib.gov.in/PressReleasePage.aspx?PRID=1623585" TargetMode="External"/><Relationship Id="rId6" Type="http://schemas.openxmlformats.org/officeDocument/2006/relationships/hyperlink" Target="https://pib.gov.in/PressReleasePage.aspx?PRID=1623840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pib.gov.in/PressReleasePage.aspx?PRID=1623585" TargetMode="External"/><Relationship Id="rId10" Type="http://schemas.openxmlformats.org/officeDocument/2006/relationships/hyperlink" Target="https://www.pib.gov.in/PressReleasePage.aspx?PRID=1624651" TargetMode="External"/><Relationship Id="rId4" Type="http://schemas.openxmlformats.org/officeDocument/2006/relationships/hyperlink" Target="https://pib.gov.in/PressReleasePage.aspx?PRID=1608345" TargetMode="External"/><Relationship Id="rId9" Type="http://schemas.openxmlformats.org/officeDocument/2006/relationships/hyperlink" Target="https://www.pib.gov.in/PressReleasePage.aspx?PRID=1624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15B2-B588-694E-9826-1746BBFCB55D}">
  <dimension ref="A1:J39"/>
  <sheetViews>
    <sheetView tabSelected="1" topLeftCell="F1" workbookViewId="0">
      <selection activeCell="K3" sqref="K3"/>
    </sheetView>
  </sheetViews>
  <sheetFormatPr defaultColWidth="10.8515625" defaultRowHeight="15" x14ac:dyDescent="0.2"/>
  <cols>
    <col min="1" max="1" width="5.546875" customWidth="1"/>
    <col min="3" max="3" width="28.484375" hidden="1" customWidth="1"/>
    <col min="4" max="4" width="54.50390625" customWidth="1"/>
    <col min="5" max="5" width="11.21875" style="1" bestFit="1" customWidth="1"/>
    <col min="6" max="6" width="13.6875" bestFit="1" customWidth="1"/>
    <col min="7" max="7" width="87.796875" style="35" bestFit="1" customWidth="1"/>
    <col min="9" max="9" width="13.19140625" customWidth="1"/>
    <col min="10" max="10" width="11.7109375" customWidth="1"/>
  </cols>
  <sheetData>
    <row r="1" spans="1:10" ht="2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0" x14ac:dyDescent="0.2">
      <c r="A2" s="13" t="s">
        <v>42</v>
      </c>
      <c r="B2" s="14" t="s">
        <v>1</v>
      </c>
      <c r="C2" s="14" t="s">
        <v>2</v>
      </c>
      <c r="D2" s="14" t="s">
        <v>3</v>
      </c>
      <c r="E2" s="15" t="s">
        <v>6</v>
      </c>
      <c r="F2" s="14" t="s">
        <v>4</v>
      </c>
      <c r="G2" s="14" t="s">
        <v>10</v>
      </c>
      <c r="H2" s="14" t="s">
        <v>5</v>
      </c>
      <c r="I2" s="16" t="s">
        <v>13</v>
      </c>
      <c r="J2" s="37" t="s">
        <v>89</v>
      </c>
    </row>
    <row r="3" spans="1:10" x14ac:dyDescent="0.2">
      <c r="A3" s="17">
        <v>1</v>
      </c>
      <c r="B3" s="18">
        <v>43916</v>
      </c>
      <c r="C3" s="19" t="s">
        <v>9</v>
      </c>
      <c r="D3" s="20" t="s">
        <v>63</v>
      </c>
      <c r="E3" s="21">
        <v>2200000</v>
      </c>
      <c r="F3" s="20" t="s">
        <v>7</v>
      </c>
      <c r="G3" s="32" t="s">
        <v>11</v>
      </c>
      <c r="H3" s="20" t="s">
        <v>8</v>
      </c>
      <c r="I3" s="22">
        <v>1100</v>
      </c>
      <c r="J3" s="38">
        <f>I3/7.5</f>
        <v>146.66666666666666</v>
      </c>
    </row>
    <row r="4" spans="1:10" x14ac:dyDescent="0.2">
      <c r="A4" s="2">
        <v>2</v>
      </c>
      <c r="B4" s="3">
        <v>43916</v>
      </c>
      <c r="C4" s="4" t="s">
        <v>9</v>
      </c>
      <c r="D4" s="5" t="s">
        <v>73</v>
      </c>
      <c r="E4" s="6">
        <v>800000000</v>
      </c>
      <c r="F4" s="5" t="s">
        <v>7</v>
      </c>
      <c r="G4" s="33" t="s">
        <v>35</v>
      </c>
      <c r="H4" s="5" t="s">
        <v>8</v>
      </c>
      <c r="I4" s="7">
        <v>45000</v>
      </c>
      <c r="J4" s="38">
        <f>I4/7.5</f>
        <v>6000</v>
      </c>
    </row>
    <row r="5" spans="1:10" x14ac:dyDescent="0.2">
      <c r="A5" s="2">
        <v>3</v>
      </c>
      <c r="B5" s="3">
        <v>43916</v>
      </c>
      <c r="C5" s="4" t="s">
        <v>9</v>
      </c>
      <c r="D5" s="5" t="s">
        <v>58</v>
      </c>
      <c r="E5" s="6">
        <v>87000000</v>
      </c>
      <c r="F5" s="5" t="s">
        <v>7</v>
      </c>
      <c r="G5" s="33" t="s">
        <v>12</v>
      </c>
      <c r="H5" s="5" t="s">
        <v>16</v>
      </c>
      <c r="I5" s="7"/>
      <c r="J5" s="38"/>
    </row>
    <row r="6" spans="1:10" x14ac:dyDescent="0.2">
      <c r="A6" s="2">
        <v>4</v>
      </c>
      <c r="B6" s="3">
        <v>43916</v>
      </c>
      <c r="C6" s="4" t="s">
        <v>9</v>
      </c>
      <c r="D6" s="5" t="s">
        <v>77</v>
      </c>
      <c r="E6" s="6">
        <v>204000000</v>
      </c>
      <c r="F6" s="5" t="s">
        <v>7</v>
      </c>
      <c r="G6" s="33" t="s">
        <v>23</v>
      </c>
      <c r="H6" s="5" t="s">
        <v>8</v>
      </c>
      <c r="I6" s="7">
        <f>500*3*E6/10000000</f>
        <v>30600</v>
      </c>
      <c r="J6" s="38">
        <f>I6/7.5</f>
        <v>4080</v>
      </c>
    </row>
    <row r="7" spans="1:10" x14ac:dyDescent="0.2">
      <c r="A7" s="2">
        <v>5</v>
      </c>
      <c r="B7" s="3">
        <v>43916</v>
      </c>
      <c r="C7" s="4" t="s">
        <v>9</v>
      </c>
      <c r="D7" s="5" t="s">
        <v>74</v>
      </c>
      <c r="E7" s="6">
        <v>80000000</v>
      </c>
      <c r="F7" s="5" t="s">
        <v>7</v>
      </c>
      <c r="G7" s="33" t="s">
        <v>90</v>
      </c>
      <c r="H7" s="5" t="s">
        <v>8</v>
      </c>
      <c r="I7" s="7">
        <v>13000</v>
      </c>
      <c r="J7" s="38">
        <f>I7/7.5</f>
        <v>1733.3333333333333</v>
      </c>
    </row>
    <row r="8" spans="1:10" x14ac:dyDescent="0.2">
      <c r="A8" s="2">
        <v>6</v>
      </c>
      <c r="B8" s="3">
        <v>43916</v>
      </c>
      <c r="C8" s="4" t="s">
        <v>9</v>
      </c>
      <c r="D8" s="5" t="s">
        <v>87</v>
      </c>
      <c r="E8" s="6">
        <v>7222000</v>
      </c>
      <c r="F8" s="5" t="s">
        <v>7</v>
      </c>
      <c r="G8" s="33" t="s">
        <v>88</v>
      </c>
      <c r="H8" s="5" t="s">
        <v>8</v>
      </c>
      <c r="I8" s="36">
        <v>2800</v>
      </c>
      <c r="J8" s="38">
        <f>I8/7.5</f>
        <v>373.33333333333331</v>
      </c>
    </row>
    <row r="9" spans="1:10" x14ac:dyDescent="0.2">
      <c r="A9" s="2">
        <v>7</v>
      </c>
      <c r="B9" s="3">
        <v>43916</v>
      </c>
      <c r="C9" s="4" t="s">
        <v>9</v>
      </c>
      <c r="D9" s="5" t="s">
        <v>76</v>
      </c>
      <c r="E9" s="6">
        <v>30000000</v>
      </c>
      <c r="F9" s="5" t="s">
        <v>7</v>
      </c>
      <c r="G9" s="33" t="s">
        <v>24</v>
      </c>
      <c r="H9" s="5" t="s">
        <v>8</v>
      </c>
      <c r="I9" s="7">
        <f>E9*1000/10000000</f>
        <v>3000</v>
      </c>
      <c r="J9" s="38">
        <f>I9/7.5</f>
        <v>400</v>
      </c>
    </row>
    <row r="10" spans="1:10" x14ac:dyDescent="0.2">
      <c r="A10" s="2">
        <v>8</v>
      </c>
      <c r="B10" s="3">
        <v>43916</v>
      </c>
      <c r="C10" s="4" t="s">
        <v>9</v>
      </c>
      <c r="D10" s="5" t="s">
        <v>75</v>
      </c>
      <c r="E10" s="6">
        <v>136299999</v>
      </c>
      <c r="F10" s="5" t="s">
        <v>7</v>
      </c>
      <c r="G10" s="33" t="s">
        <v>25</v>
      </c>
      <c r="H10" s="5" t="s">
        <v>8</v>
      </c>
      <c r="I10" s="7">
        <v>5600</v>
      </c>
      <c r="J10" s="38">
        <f>I10/7.5</f>
        <v>746.66666666666663</v>
      </c>
    </row>
    <row r="11" spans="1:10" x14ac:dyDescent="0.2">
      <c r="A11" s="2">
        <v>9</v>
      </c>
      <c r="B11" s="3">
        <v>43916</v>
      </c>
      <c r="C11" s="4" t="s">
        <v>9</v>
      </c>
      <c r="D11" s="5" t="s">
        <v>78</v>
      </c>
      <c r="E11" s="6">
        <v>68500000</v>
      </c>
      <c r="F11" s="5" t="s">
        <v>14</v>
      </c>
      <c r="G11" s="33" t="s">
        <v>15</v>
      </c>
      <c r="H11" s="5" t="s">
        <v>38</v>
      </c>
      <c r="I11" s="7"/>
      <c r="J11" s="38"/>
    </row>
    <row r="12" spans="1:10" x14ac:dyDescent="0.2">
      <c r="A12" s="2">
        <v>10</v>
      </c>
      <c r="B12" s="3">
        <v>43916</v>
      </c>
      <c r="C12" s="4" t="s">
        <v>9</v>
      </c>
      <c r="D12" s="5" t="s">
        <v>72</v>
      </c>
      <c r="E12" s="6">
        <v>40000000</v>
      </c>
      <c r="F12" s="5" t="s">
        <v>7</v>
      </c>
      <c r="G12" s="33" t="s">
        <v>17</v>
      </c>
      <c r="H12" s="5" t="s">
        <v>16</v>
      </c>
      <c r="I12" s="7"/>
      <c r="J12" s="38"/>
    </row>
    <row r="13" spans="1:10" x14ac:dyDescent="0.2">
      <c r="A13" s="2">
        <v>11</v>
      </c>
      <c r="B13" s="3">
        <v>43916</v>
      </c>
      <c r="C13" s="4" t="s">
        <v>9</v>
      </c>
      <c r="D13" s="5" t="s">
        <v>66</v>
      </c>
      <c r="E13" s="6">
        <v>35000000</v>
      </c>
      <c r="F13" s="5" t="s">
        <v>7</v>
      </c>
      <c r="G13" s="33" t="s">
        <v>20</v>
      </c>
      <c r="H13" s="5" t="s">
        <v>16</v>
      </c>
      <c r="I13" s="7"/>
      <c r="J13" s="38"/>
    </row>
    <row r="14" spans="1:10" x14ac:dyDescent="0.2">
      <c r="A14" s="9">
        <v>12</v>
      </c>
      <c r="B14" s="23">
        <v>43916</v>
      </c>
      <c r="C14" s="24" t="s">
        <v>9</v>
      </c>
      <c r="D14" s="10" t="s">
        <v>61</v>
      </c>
      <c r="E14" s="11"/>
      <c r="F14" s="10" t="s">
        <v>7</v>
      </c>
      <c r="G14" s="34" t="s">
        <v>18</v>
      </c>
      <c r="H14" s="10" t="s">
        <v>16</v>
      </c>
      <c r="I14" s="12"/>
      <c r="J14" s="39"/>
    </row>
    <row r="15" spans="1:10" x14ac:dyDescent="0.2">
      <c r="A15" s="17">
        <v>13</v>
      </c>
      <c r="B15" s="18">
        <v>43964</v>
      </c>
      <c r="C15" s="19" t="s">
        <v>19</v>
      </c>
      <c r="D15" s="20" t="s">
        <v>69</v>
      </c>
      <c r="E15" s="21">
        <v>4500000</v>
      </c>
      <c r="F15" s="20" t="s">
        <v>7</v>
      </c>
      <c r="G15" s="32" t="s">
        <v>21</v>
      </c>
      <c r="H15" s="20" t="s">
        <v>38</v>
      </c>
      <c r="I15" s="22"/>
      <c r="J15" s="38"/>
    </row>
    <row r="16" spans="1:10" x14ac:dyDescent="0.2">
      <c r="A16" s="2">
        <v>14</v>
      </c>
      <c r="B16" s="3">
        <v>43964</v>
      </c>
      <c r="C16" s="4" t="s">
        <v>19</v>
      </c>
      <c r="D16" s="5" t="s">
        <v>83</v>
      </c>
      <c r="E16" s="6">
        <v>200000</v>
      </c>
      <c r="F16" s="5" t="s">
        <v>7</v>
      </c>
      <c r="G16" s="33" t="s">
        <v>51</v>
      </c>
      <c r="H16" s="5" t="s">
        <v>38</v>
      </c>
      <c r="I16" s="7">
        <v>4000</v>
      </c>
      <c r="J16" s="38">
        <f>I16/7.5</f>
        <v>533.33333333333337</v>
      </c>
    </row>
    <row r="17" spans="1:10" x14ac:dyDescent="0.2">
      <c r="A17" s="2">
        <v>15</v>
      </c>
      <c r="B17" s="3">
        <v>43964</v>
      </c>
      <c r="C17" s="4" t="s">
        <v>19</v>
      </c>
      <c r="D17" s="5" t="s">
        <v>68</v>
      </c>
      <c r="E17" s="6"/>
      <c r="F17" s="5" t="s">
        <v>14</v>
      </c>
      <c r="G17" s="33" t="s">
        <v>22</v>
      </c>
      <c r="H17" s="5" t="s">
        <v>38</v>
      </c>
      <c r="I17" s="7">
        <v>10000</v>
      </c>
      <c r="J17" s="38">
        <f>I17/7.5</f>
        <v>1333.3333333333333</v>
      </c>
    </row>
    <row r="18" spans="1:10" x14ac:dyDescent="0.2">
      <c r="A18" s="2">
        <v>16</v>
      </c>
      <c r="B18" s="3">
        <v>43964</v>
      </c>
      <c r="C18" s="4" t="s">
        <v>19</v>
      </c>
      <c r="D18" s="5" t="s">
        <v>87</v>
      </c>
      <c r="E18" s="6">
        <v>7222000</v>
      </c>
      <c r="F18" s="5" t="s">
        <v>7</v>
      </c>
      <c r="G18" s="33" t="s">
        <v>88</v>
      </c>
      <c r="H18" s="5" t="s">
        <v>8</v>
      </c>
      <c r="I18" s="7">
        <v>2800</v>
      </c>
      <c r="J18" s="38">
        <f>I18/7.5</f>
        <v>373.33333333333331</v>
      </c>
    </row>
    <row r="19" spans="1:10" x14ac:dyDescent="0.2">
      <c r="A19" s="2">
        <v>17</v>
      </c>
      <c r="B19" s="3">
        <v>43964</v>
      </c>
      <c r="C19" s="4" t="s">
        <v>19</v>
      </c>
      <c r="D19" s="5" t="s">
        <v>71</v>
      </c>
      <c r="E19" s="6">
        <v>43000000</v>
      </c>
      <c r="F19" s="5" t="s">
        <v>7</v>
      </c>
      <c r="G19" s="33" t="s">
        <v>85</v>
      </c>
      <c r="H19" s="5" t="s">
        <v>38</v>
      </c>
      <c r="I19" s="7"/>
      <c r="J19" s="38"/>
    </row>
    <row r="20" spans="1:10" x14ac:dyDescent="0.2">
      <c r="A20" s="2">
        <v>18</v>
      </c>
      <c r="B20" s="3">
        <v>43964</v>
      </c>
      <c r="C20" s="4" t="s">
        <v>19</v>
      </c>
      <c r="D20" s="5" t="s">
        <v>70</v>
      </c>
      <c r="E20" s="6"/>
      <c r="F20" s="5" t="s">
        <v>14</v>
      </c>
      <c r="G20" s="33" t="s">
        <v>28</v>
      </c>
      <c r="H20" s="5" t="s">
        <v>38</v>
      </c>
      <c r="I20" s="7"/>
      <c r="J20" s="38"/>
    </row>
    <row r="21" spans="1:10" x14ac:dyDescent="0.2">
      <c r="A21" s="2">
        <v>19</v>
      </c>
      <c r="B21" s="3">
        <v>43964</v>
      </c>
      <c r="C21" s="4" t="s">
        <v>19</v>
      </c>
      <c r="D21" s="5" t="s">
        <v>70</v>
      </c>
      <c r="E21" s="6"/>
      <c r="F21" s="5" t="s">
        <v>14</v>
      </c>
      <c r="G21" s="33" t="s">
        <v>29</v>
      </c>
      <c r="H21" s="5" t="s">
        <v>38</v>
      </c>
      <c r="I21" s="7"/>
      <c r="J21" s="38"/>
    </row>
    <row r="22" spans="1:10" x14ac:dyDescent="0.2">
      <c r="A22" s="2">
        <v>20</v>
      </c>
      <c r="B22" s="3">
        <v>43964</v>
      </c>
      <c r="C22" s="4" t="s">
        <v>19</v>
      </c>
      <c r="D22" s="5" t="s">
        <v>54</v>
      </c>
      <c r="E22" s="6"/>
      <c r="F22" s="5" t="s">
        <v>14</v>
      </c>
      <c r="G22" s="8" t="s">
        <v>30</v>
      </c>
      <c r="H22" s="5" t="s">
        <v>38</v>
      </c>
      <c r="I22" s="7"/>
      <c r="J22" s="38"/>
    </row>
    <row r="23" spans="1:10" x14ac:dyDescent="0.2">
      <c r="A23" s="9">
        <v>21</v>
      </c>
      <c r="B23" s="23">
        <v>43964</v>
      </c>
      <c r="C23" s="24" t="s">
        <v>19</v>
      </c>
      <c r="D23" s="10" t="s">
        <v>34</v>
      </c>
      <c r="E23" s="11"/>
      <c r="F23" s="10" t="s">
        <v>14</v>
      </c>
      <c r="G23" s="34" t="s">
        <v>31</v>
      </c>
      <c r="H23" s="10" t="s">
        <v>84</v>
      </c>
      <c r="I23" s="12">
        <v>30000</v>
      </c>
      <c r="J23" s="39">
        <f>I23/7.5</f>
        <v>4000</v>
      </c>
    </row>
    <row r="24" spans="1:10" x14ac:dyDescent="0.2">
      <c r="A24" s="17">
        <v>22</v>
      </c>
      <c r="B24" s="18">
        <v>43965</v>
      </c>
      <c r="C24" s="19" t="s">
        <v>26</v>
      </c>
      <c r="D24" s="20" t="s">
        <v>67</v>
      </c>
      <c r="E24" s="21">
        <v>80000000</v>
      </c>
      <c r="F24" s="20" t="s">
        <v>7</v>
      </c>
      <c r="G24" s="32" t="s">
        <v>40</v>
      </c>
      <c r="H24" s="20" t="s">
        <v>8</v>
      </c>
      <c r="I24" s="22">
        <v>3500</v>
      </c>
      <c r="J24" s="38">
        <f>I24/7.5</f>
        <v>466.66666666666669</v>
      </c>
    </row>
    <row r="25" spans="1:10" x14ac:dyDescent="0.2">
      <c r="A25" s="2">
        <v>23</v>
      </c>
      <c r="B25" s="3">
        <v>43965</v>
      </c>
      <c r="C25" s="4" t="s">
        <v>26</v>
      </c>
      <c r="D25" s="5" t="s">
        <v>80</v>
      </c>
      <c r="E25" s="6"/>
      <c r="F25" s="5" t="s">
        <v>14</v>
      </c>
      <c r="G25" s="33" t="s">
        <v>37</v>
      </c>
      <c r="H25" s="5" t="s">
        <v>84</v>
      </c>
      <c r="I25" s="7">
        <v>1500</v>
      </c>
      <c r="J25" s="38">
        <f>I25/7.5</f>
        <v>200</v>
      </c>
    </row>
    <row r="26" spans="1:10" x14ac:dyDescent="0.2">
      <c r="A26" s="2">
        <v>24</v>
      </c>
      <c r="B26" s="3">
        <v>43965</v>
      </c>
      <c r="C26" s="4" t="s">
        <v>26</v>
      </c>
      <c r="D26" s="5" t="s">
        <v>82</v>
      </c>
      <c r="E26" s="6">
        <v>5000000</v>
      </c>
      <c r="F26" s="5" t="s">
        <v>7</v>
      </c>
      <c r="G26" s="33" t="s">
        <v>36</v>
      </c>
      <c r="H26" s="5" t="s">
        <v>38</v>
      </c>
      <c r="I26" s="7"/>
      <c r="J26" s="38"/>
    </row>
    <row r="27" spans="1:10" x14ac:dyDescent="0.2">
      <c r="A27" s="2">
        <v>25</v>
      </c>
      <c r="B27" s="3">
        <v>43965</v>
      </c>
      <c r="C27" s="4" t="s">
        <v>26</v>
      </c>
      <c r="D27" s="5" t="s">
        <v>65</v>
      </c>
      <c r="E27" s="6">
        <v>250000</v>
      </c>
      <c r="F27" s="5" t="s">
        <v>14</v>
      </c>
      <c r="G27" s="33" t="s">
        <v>52</v>
      </c>
      <c r="H27" s="5" t="s">
        <v>84</v>
      </c>
      <c r="I27" s="7">
        <v>6000</v>
      </c>
      <c r="J27" s="38">
        <f>I27/7.5</f>
        <v>800</v>
      </c>
    </row>
    <row r="28" spans="1:10" ht="15" customHeight="1" x14ac:dyDescent="0.2">
      <c r="A28" s="2">
        <v>26</v>
      </c>
      <c r="B28" s="3">
        <v>43965</v>
      </c>
      <c r="C28" s="4" t="s">
        <v>26</v>
      </c>
      <c r="D28" s="5" t="s">
        <v>79</v>
      </c>
      <c r="E28" s="6">
        <v>30000000</v>
      </c>
      <c r="F28" s="5" t="s">
        <v>7</v>
      </c>
      <c r="G28" s="33" t="s">
        <v>39</v>
      </c>
      <c r="H28" s="5" t="s">
        <v>38</v>
      </c>
      <c r="I28" s="7"/>
      <c r="J28" s="38"/>
    </row>
    <row r="29" spans="1:10" x14ac:dyDescent="0.2">
      <c r="A29" s="9">
        <v>27</v>
      </c>
      <c r="B29" s="23">
        <v>43965</v>
      </c>
      <c r="C29" s="24" t="s">
        <v>26</v>
      </c>
      <c r="D29" s="10" t="s">
        <v>57</v>
      </c>
      <c r="E29" s="11">
        <v>25000000</v>
      </c>
      <c r="F29" s="10" t="s">
        <v>14</v>
      </c>
      <c r="G29" s="34" t="s">
        <v>41</v>
      </c>
      <c r="H29" s="10" t="s">
        <v>84</v>
      </c>
      <c r="I29" s="12">
        <v>2000</v>
      </c>
      <c r="J29" s="39">
        <f>I29/7.5</f>
        <v>266.66666666666669</v>
      </c>
    </row>
    <row r="30" spans="1:10" x14ac:dyDescent="0.2">
      <c r="A30" s="17">
        <v>28</v>
      </c>
      <c r="B30" s="18">
        <v>43966</v>
      </c>
      <c r="C30" s="19" t="s">
        <v>27</v>
      </c>
      <c r="D30" s="20" t="s">
        <v>60</v>
      </c>
      <c r="E30" s="21">
        <v>200000</v>
      </c>
      <c r="F30" s="20" t="s">
        <v>14</v>
      </c>
      <c r="G30" s="32" t="s">
        <v>43</v>
      </c>
      <c r="H30" s="20" t="s">
        <v>44</v>
      </c>
      <c r="I30" s="22"/>
      <c r="J30" s="38"/>
    </row>
    <row r="31" spans="1:10" x14ac:dyDescent="0.2">
      <c r="A31" s="2">
        <v>29</v>
      </c>
      <c r="B31" s="3">
        <v>43966</v>
      </c>
      <c r="C31" s="4" t="s">
        <v>27</v>
      </c>
      <c r="D31" s="5" t="s">
        <v>59</v>
      </c>
      <c r="E31" s="6"/>
      <c r="F31" s="5" t="s">
        <v>14</v>
      </c>
      <c r="G31" s="33" t="s">
        <v>49</v>
      </c>
      <c r="H31" s="5" t="s">
        <v>44</v>
      </c>
      <c r="I31" s="7"/>
      <c r="J31" s="38"/>
    </row>
    <row r="32" spans="1:10" x14ac:dyDescent="0.2">
      <c r="A32" s="2">
        <v>30</v>
      </c>
      <c r="B32" s="3">
        <v>43966</v>
      </c>
      <c r="C32" s="4" t="s">
        <v>27</v>
      </c>
      <c r="D32" s="5" t="s">
        <v>56</v>
      </c>
      <c r="E32" s="6"/>
      <c r="F32" s="5" t="s">
        <v>14</v>
      </c>
      <c r="G32" s="33" t="s">
        <v>45</v>
      </c>
      <c r="H32" s="5" t="s">
        <v>44</v>
      </c>
      <c r="I32" s="7"/>
      <c r="J32" s="38"/>
    </row>
    <row r="33" spans="1:10" x14ac:dyDescent="0.2">
      <c r="A33" s="2">
        <v>31</v>
      </c>
      <c r="B33" s="3">
        <v>43966</v>
      </c>
      <c r="C33" s="4" t="s">
        <v>27</v>
      </c>
      <c r="D33" s="5" t="s">
        <v>64</v>
      </c>
      <c r="E33" s="6"/>
      <c r="F33" s="5" t="s">
        <v>14</v>
      </c>
      <c r="G33" s="33" t="s">
        <v>46</v>
      </c>
      <c r="H33" s="5" t="s">
        <v>44</v>
      </c>
      <c r="I33" s="7"/>
      <c r="J33" s="38"/>
    </row>
    <row r="34" spans="1:10" x14ac:dyDescent="0.2">
      <c r="A34" s="2">
        <v>32</v>
      </c>
      <c r="B34" s="3">
        <v>43966</v>
      </c>
      <c r="C34" s="4" t="s">
        <v>27</v>
      </c>
      <c r="D34" s="5" t="s">
        <v>55</v>
      </c>
      <c r="E34" s="6">
        <v>200000</v>
      </c>
      <c r="F34" s="5" t="s">
        <v>14</v>
      </c>
      <c r="G34" s="33" t="s">
        <v>50</v>
      </c>
      <c r="H34" s="5" t="s">
        <v>44</v>
      </c>
      <c r="I34" s="7"/>
      <c r="J34" s="38"/>
    </row>
    <row r="35" spans="1:10" x14ac:dyDescent="0.2">
      <c r="A35" s="2">
        <v>33</v>
      </c>
      <c r="B35" s="3">
        <v>43966</v>
      </c>
      <c r="C35" s="4" t="s">
        <v>27</v>
      </c>
      <c r="D35" s="5" t="s">
        <v>62</v>
      </c>
      <c r="E35" s="6"/>
      <c r="F35" s="5" t="s">
        <v>7</v>
      </c>
      <c r="G35" s="33" t="s">
        <v>47</v>
      </c>
      <c r="H35" s="5" t="s">
        <v>8</v>
      </c>
      <c r="I35" s="7">
        <v>500</v>
      </c>
      <c r="J35" s="39">
        <f>I35/7.5</f>
        <v>66.666666666666671</v>
      </c>
    </row>
    <row r="36" spans="1:10" x14ac:dyDescent="0.2">
      <c r="A36" s="25">
        <v>34</v>
      </c>
      <c r="B36" s="26">
        <v>43967</v>
      </c>
      <c r="C36" s="27" t="s">
        <v>32</v>
      </c>
      <c r="D36" s="28" t="s">
        <v>81</v>
      </c>
      <c r="E36" s="29"/>
      <c r="F36" s="28" t="s">
        <v>14</v>
      </c>
      <c r="G36" s="31" t="s">
        <v>48</v>
      </c>
      <c r="H36" s="28" t="s">
        <v>44</v>
      </c>
      <c r="I36" s="30"/>
      <c r="J36" s="38"/>
    </row>
    <row r="37" spans="1:10" x14ac:dyDescent="0.2">
      <c r="A37" s="25">
        <v>35</v>
      </c>
      <c r="B37" s="26">
        <v>43968</v>
      </c>
      <c r="C37" s="27" t="s">
        <v>33</v>
      </c>
      <c r="D37" s="28" t="s">
        <v>75</v>
      </c>
      <c r="E37" s="29"/>
      <c r="F37" s="28" t="s">
        <v>14</v>
      </c>
      <c r="G37" s="31" t="s">
        <v>53</v>
      </c>
      <c r="H37" s="28" t="s">
        <v>44</v>
      </c>
      <c r="I37" s="30">
        <v>40000</v>
      </c>
      <c r="J37" s="39">
        <f>I37/7.5</f>
        <v>5333.333333333333</v>
      </c>
    </row>
    <row r="38" spans="1:10" x14ac:dyDescent="0.2">
      <c r="A38" s="2"/>
      <c r="B38" s="5"/>
      <c r="C38" s="5"/>
      <c r="D38" s="5"/>
      <c r="E38" s="6"/>
      <c r="F38" s="5"/>
      <c r="G38" s="33"/>
      <c r="H38" s="5"/>
      <c r="I38" s="7"/>
      <c r="J38" s="38"/>
    </row>
    <row r="39" spans="1:10" x14ac:dyDescent="0.2">
      <c r="A39" s="9"/>
      <c r="B39" s="10"/>
      <c r="C39" s="10"/>
      <c r="D39" s="10"/>
      <c r="E39" s="11"/>
      <c r="F39" s="10"/>
      <c r="G39" s="34"/>
      <c r="H39" s="10" t="s">
        <v>86</v>
      </c>
      <c r="I39" s="12">
        <f>SUM(I3:I37)</f>
        <v>201400</v>
      </c>
      <c r="J39" s="39">
        <f t="shared" ref="J5:J39" si="0">I39/7.5</f>
        <v>26853.333333333332</v>
      </c>
    </row>
  </sheetData>
  <autoFilter ref="A2:J37" xr:uid="{F59F45B4-2E16-B241-AE6E-CA18690E3F05}">
    <sortState xmlns:xlrd2="http://schemas.microsoft.com/office/spreadsheetml/2017/richdata2" ref="A3:J37">
      <sortCondition ref="A2:A37"/>
    </sortState>
  </autoFilter>
  <mergeCells count="1">
    <mergeCell ref="A1:I1"/>
  </mergeCells>
  <phoneticPr fontId="2" type="noConversion"/>
  <hyperlinks>
    <hyperlink ref="C15" r:id="rId1" xr:uid="{FED95F1F-4374-084B-AE98-43CB6B02A0E3}"/>
    <hyperlink ref="C24" r:id="rId2" xr:uid="{C57FD328-9AB2-AF4B-AD38-1F2EF554DE8E}"/>
    <hyperlink ref="C3" r:id="rId3" xr:uid="{A56F3266-5EFF-6243-9AF8-C2310028A7B5}"/>
    <hyperlink ref="C4:C14" r:id="rId4" display="PM Gareeb Kalyan Ann Yojana" xr:uid="{30ACB188-C315-0542-BF59-76E41FE6C0F7}"/>
    <hyperlink ref="C16:C23" r:id="rId5" display="Tranche 1" xr:uid="{BB3949DB-D884-AD4D-80C6-E5DA0FB3DF86}"/>
    <hyperlink ref="C25:C29" r:id="rId6" display="Tranche 2" xr:uid="{9CA3011C-0229-7444-B513-327C5D0B2C92}"/>
    <hyperlink ref="C30" r:id="rId7" xr:uid="{3107BA22-E534-194C-9897-A77E9C9E106B}"/>
    <hyperlink ref="C31:C35" r:id="rId8" display="Tranche 3" xr:uid="{E7E39472-C5EF-BB4D-B2E1-A026A3730C84}"/>
    <hyperlink ref="C36" r:id="rId9" xr:uid="{4576E414-15FE-0F43-A2F7-2A4221CA2B02}"/>
    <hyperlink ref="C37" r:id="rId10" xr:uid="{5C6CA782-6F0B-F64D-8C01-1F2FC839D3AB}"/>
  </hyperlinks>
  <pageMargins left="0.7" right="0.7" top="0.75" bottom="0.75" header="0.3" footer="0.3"/>
  <pageSetup paperSize="9" orientation="portrait" horizontalDpi="0" verticalDpi="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2020-05-29T08:28:12Z</dcterms:created>
  <dcterms:modified xsi:type="dcterms:W3CDTF">2020-05-30T13:28:50Z</dcterms:modified>
</cp:coreProperties>
</file>